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<sst xmlns="http://schemas.openxmlformats.org/spreadsheetml/2006/main" count="124" uniqueCount="83">
  <si>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</si>
  <si>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</si>
  <si>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</si>
  <si>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</si>
  <si>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</si>
  <si>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</si>
  <si>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</si>
  <si>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</si>
  <si>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</si>
  <si>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</si>
  <si>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</si>
  <si>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</si>
  <si>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</si>
  <si>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</si>
  <si>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</si>
  <si>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</si>
  <si>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</si>
  <si>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</si>
  <si>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</si>
  <si>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</si>
  <si>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</si>
  <si>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</si>
  <si>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</si>
  <si>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</si>
  <si>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</si>
  <si>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</si>
  <si>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</si>
  <si>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</si>
  <si>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</si>
  <si>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</si>
  <si>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</si>
  <si>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</si>
  <si>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</si>
  <si>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</si>
  <si>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</si>
  <si>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</si>
  <si>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</si>
  <si>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</si>
  <si>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</si>
  <si>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</si>
  <si>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</si>
  <si>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</si>
  <si>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</si>
  <si>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</si>
  <si>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</si>
  <si>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</si>
  <si>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</si>
  <si>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</si>
  <si>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</si>
  <si>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</si>
  <si>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</si>
  <si>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</si>
  <si>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</si>
  <si>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</si>
  <si>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</si>
  <si>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</si>
  <si>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</si>
  <si>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</si>
  <si>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</si>
  <si>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</si>
  <si>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</si>
  <si>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</si>
  <si>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</si>
  <si>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</si>
  <si>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</si>
  <si>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</si>
  <si>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</si>
  <si>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</si>
  <si>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</si>
  <si>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</si>
  <si>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</si>
  <si>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</si>
  <si>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</si>
  <si>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</si>
  <si>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</si>
  <si>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</si>
  <si>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</si>
  <si>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</si>
  <si>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</si>
  <si>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13.02.2018</t>
    </r>
    <r>
      <rPr>
        <sz val="10"/>
        <rFont val="Times New Roman"/>
        <family val="1"/>
      </rPr>
      <t xml:space="preserve"> (тис.грн.)</t>
    </r>
  </si>
  <si>
    <t>станом на 14.02.2018</t>
  </si>
  <si>
    <r>
      <t xml:space="preserve">станом на 14.02.2018р.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</si>
  <si>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14.02.2018р.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</si>
</sst>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7769877"/>
        <c:axId val="2820030"/>
      </c:lineChart>
      <c:catAx>
        <c:axId val="77698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0030"/>
        <c:crosses val="autoZero"/>
        <c:auto val="0"/>
        <c:lblOffset val="100"/>
        <c:tickLblSkip val="1"/>
        <c:noMultiLvlLbl val="0"/>
      </c:catAx>
      <c:valAx>
        <c:axId val="282003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698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 val="autoZero"/>
        <c:auto val="0"/>
        <c:lblOffset val="100"/>
        <c:tickLblSkip val="1"/>
        <c:noMultiLvlLbl val="0"/>
      </c:catAx>
      <c:valAx>
        <c:axId val="270958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802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536041"/>
        <c:axId val="47280050"/>
      </c:bar3D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36041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2867267"/>
        <c:axId val="4478812"/>
      </c:bar3D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7267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162 203,0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-74 200,6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-74 200,6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81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2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5213.829444444445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5213.8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5213.8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5213.8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5213.8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5213.8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5213.8</v>
      </c>
      <c r="R10" s="71">
        <v>0</v>
      </c>
      <c r="S10" s="72">
        <v>0</v>
      </c>
      <c r="T10" s="70">
        <v>0</v>
      </c>
      <c r="U10" s="109">
        <v>1</v>
      </c>
      <c r="V10" s="110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5213.8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5213.8</v>
      </c>
      <c r="R12" s="69">
        <v>3.6</v>
      </c>
      <c r="S12" s="65">
        <v>0</v>
      </c>
      <c r="T12" s="70">
        <v>0</v>
      </c>
      <c r="U12" s="109">
        <v>0</v>
      </c>
      <c r="V12" s="110"/>
      <c r="W12" s="68">
        <f t="shared" si="3"/>
        <v>3.6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5000</v>
      </c>
      <c r="P13" s="3">
        <f t="shared" si="2"/>
        <v>0</v>
      </c>
      <c r="Q13" s="2">
        <v>5213.8</v>
      </c>
      <c r="R13" s="69"/>
      <c r="S13" s="65"/>
      <c r="T13" s="70"/>
      <c r="U13" s="109"/>
      <c r="V13" s="110"/>
      <c r="W13" s="68">
        <f t="shared" si="3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5213.8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5213.8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5213.8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3400</v>
      </c>
      <c r="P17" s="3">
        <f t="shared" si="2"/>
        <v>0</v>
      </c>
      <c r="Q17" s="2">
        <v>5213.8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5213.8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2"/>
        <v>0</v>
      </c>
      <c r="Q19" s="2">
        <v>5213.8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6330</v>
      </c>
      <c r="P20" s="3">
        <f t="shared" si="2"/>
        <v>0</v>
      </c>
      <c r="Q20" s="2">
        <v>5213.8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5213.8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12900</v>
      </c>
      <c r="P22" s="3">
        <f t="shared" si="2"/>
        <v>0</v>
      </c>
      <c r="Q22" s="2">
        <v>5213.8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18005</v>
      </c>
      <c r="P23" s="3">
        <f t="shared" si="2"/>
        <v>0</v>
      </c>
      <c r="Q23" s="2">
        <v>5213.8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27675.5</v>
      </c>
      <c r="C24" s="85">
        <f t="shared" si="4"/>
        <v>111.00000000000001</v>
      </c>
      <c r="D24" s="107">
        <f t="shared" si="4"/>
        <v>111.00000000000001</v>
      </c>
      <c r="E24" s="107">
        <f t="shared" si="4"/>
        <v>0</v>
      </c>
      <c r="F24" s="85">
        <f t="shared" si="4"/>
        <v>365.20000000000005</v>
      </c>
      <c r="G24" s="85">
        <f t="shared" si="4"/>
        <v>1296.6</v>
      </c>
      <c r="H24" s="85">
        <f t="shared" si="4"/>
        <v>15086.699999999999</v>
      </c>
      <c r="I24" s="85">
        <f t="shared" si="4"/>
        <v>984.9000000000001</v>
      </c>
      <c r="J24" s="85">
        <f t="shared" si="4"/>
        <v>226.2</v>
      </c>
      <c r="K24" s="85">
        <f t="shared" si="4"/>
        <v>550.1</v>
      </c>
      <c r="L24" s="85">
        <f t="shared" si="4"/>
        <v>280.1</v>
      </c>
      <c r="M24" s="84">
        <f t="shared" si="4"/>
        <v>348.16499999999854</v>
      </c>
      <c r="N24" s="84">
        <f t="shared" si="4"/>
        <v>46924.465000000004</v>
      </c>
      <c r="O24" s="84">
        <f t="shared" si="4"/>
        <v>121125</v>
      </c>
      <c r="P24" s="86">
        <f>N24/O24</f>
        <v>0.38740528379772965</v>
      </c>
      <c r="Q24" s="2"/>
      <c r="R24" s="75">
        <f>SUM(R4:R23)</f>
        <v>101.6</v>
      </c>
      <c r="S24" s="75">
        <f>SUM(S4:S23)</f>
        <v>0</v>
      </c>
      <c r="T24" s="75">
        <f>SUM(T4:T23)</f>
        <v>10</v>
      </c>
      <c r="U24" s="126">
        <f>SUM(U4:U23)</f>
        <v>1</v>
      </c>
      <c r="V24" s="127"/>
      <c r="W24" s="75">
        <f>R24+S24+U24+T24+V24</f>
        <v>112.6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43145</v>
      </c>
      <c r="S29" s="129">
        <v>5.41293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43145</v>
      </c>
      <c r="S39" s="118">
        <v>4483.745859999999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E51" sqref="E51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79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4483.745859999999</v>
      </c>
      <c r="B29" s="45">
        <v>1015</v>
      </c>
      <c r="C29" s="45">
        <v>116.55</v>
      </c>
      <c r="D29" s="45">
        <v>806.429</v>
      </c>
      <c r="E29" s="45">
        <v>806.43</v>
      </c>
      <c r="F29" s="45">
        <v>3000</v>
      </c>
      <c r="G29" s="45">
        <v>167.01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1091.9899999999998</v>
      </c>
      <c r="N29" s="47">
        <f>M29-L29</f>
        <v>-3733.4390000000003</v>
      </c>
      <c r="O29" s="160">
        <f>лютий!S29</f>
        <v>5.41293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91504.82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14650.05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40132.88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5007.01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5100.57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4413.4000000000015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162203.04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116.55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167.01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2018-02-14T09:01:06Z</dcterms:modified>
  <cp:category/>
  <cp:version/>
  <cp:contentType/>
  <cp:contentStatus/>
</cp:coreProperties>
</file>